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Enoncé" sheetId="1" r:id="rId1"/>
    <sheet name="Base" sheetId="2" r:id="rId2"/>
    <sheet name="Courant" sheetId="3" r:id="rId3"/>
  </sheets>
  <definedNames>
    <definedName name="Cceb">'Base'!$D$5:$D$9</definedName>
    <definedName name="Ccec">'Courant'!$D$5:$D$9</definedName>
    <definedName name="CFb">'Base'!$M$10</definedName>
    <definedName name="CFc">'Courant'!$M$10</definedName>
    <definedName name="CIb">'Base'!$G$5:$K$9</definedName>
    <definedName name="CIc">'Courant'!$G$5:$K$9</definedName>
    <definedName name="Cprodb">'Base'!$B$5:$B$9</definedName>
    <definedName name="Cprodc">'Courant'!$B$5:$B$9</definedName>
    <definedName name="EmpFinb">'Base'!$M$5:$O$9</definedName>
    <definedName name="EmpFinc">'Courant'!$M$5:$O$9</definedName>
    <definedName name="Importb">'Base'!$C$5:$C$9</definedName>
    <definedName name="Importc">'Courant'!$C$5:$C$9</definedName>
    <definedName name="LprixProd">'Courant'!#REF!</definedName>
    <definedName name="Lprodb">'Base'!$G$13:$K$13</definedName>
    <definedName name="Lprodc">'Courant'!$G$13:$K$13</definedName>
    <definedName name="MgCceb">'Base'!$D$5:$D$6</definedName>
    <definedName name="MgCcec">'Courant'!$D$5:$D$6</definedName>
    <definedName name="PrixCce">'Courant'!$T$7</definedName>
    <definedName name="PrixImp">'Courant'!$S$5:$S$9</definedName>
    <definedName name="PrixProd">'Courant'!$R$5:$R$9</definedName>
    <definedName name="PrixRess">'Courant'!$T$5:$T$9</definedName>
    <definedName name="PrixTp">'Courant'!$T$8</definedName>
    <definedName name="PrixVA">'Courant'!$R$11:$R$12</definedName>
    <definedName name="Ressb">'Base'!$F$5:$F$9</definedName>
    <definedName name="Ressc">'Courant'!$F$5:$F$9</definedName>
    <definedName name="Tpb">'Base'!$E$5:$E$9</definedName>
    <definedName name="Tpc">'Courant'!$E$5:$E$9</definedName>
    <definedName name="VAb">'Base'!$G$11:$K$12</definedName>
    <definedName name="VAc">'Courant'!$G$11:$K$12</definedName>
  </definedNames>
  <calcPr fullCalcOnLoad="1"/>
</workbook>
</file>

<file path=xl/sharedStrings.xml><?xml version="1.0" encoding="utf-8"?>
<sst xmlns="http://schemas.openxmlformats.org/spreadsheetml/2006/main" count="93" uniqueCount="53">
  <si>
    <t>Marges</t>
  </si>
  <si>
    <t>Cce</t>
  </si>
  <si>
    <t>Tp</t>
  </si>
  <si>
    <t>Total</t>
  </si>
  <si>
    <t>Agri.</t>
  </si>
  <si>
    <t>Indus.</t>
  </si>
  <si>
    <t>Serv.</t>
  </si>
  <si>
    <t>Agriculture</t>
  </si>
  <si>
    <t>Industrie</t>
  </si>
  <si>
    <t>Commerce</t>
  </si>
  <si>
    <t>Transport</t>
  </si>
  <si>
    <t>Services</t>
  </si>
  <si>
    <t xml:space="preserve">Total </t>
  </si>
  <si>
    <t>Production</t>
  </si>
  <si>
    <t>Salaires</t>
  </si>
  <si>
    <t>Excédent brut d'exploitation</t>
  </si>
  <si>
    <t>Prod.</t>
  </si>
  <si>
    <t>Import.</t>
  </si>
  <si>
    <t>Ressources</t>
  </si>
  <si>
    <t>Emplois</t>
  </si>
  <si>
    <t>Consommations intermédiaires</t>
  </si>
  <si>
    <t>Indices des prix</t>
  </si>
  <si>
    <t>CF</t>
  </si>
  <si>
    <t>FBCF</t>
  </si>
  <si>
    <t>Export</t>
  </si>
  <si>
    <t>Emplois finals</t>
  </si>
  <si>
    <t>Indice du prix de la consommation finale</t>
  </si>
  <si>
    <t>Exercice 12 : LE MODELE DE LEONTIEFF</t>
  </si>
  <si>
    <t>Calcul de l'impact d'une augmentation des prix des produits importés sur les prix intérieurs</t>
  </si>
  <si>
    <t>Le TES a été recopié dans les feuilles "Base" et "Courant".</t>
  </si>
  <si>
    <t>L'exercice consiste à transformer le TES de la feuille "Courant" en modèle de Léontieff.</t>
  </si>
  <si>
    <t>Il s'agit ici de mesurer l'impact d'une augmentation des prix importés sur les prix intérieurs.</t>
  </si>
  <si>
    <t>Pour cela, le TES courant a été complété par le tab leau ci-dessous :</t>
  </si>
  <si>
    <t>où la colonne "Import" correspond aux indices de prix des produits importés.</t>
  </si>
  <si>
    <t>- des noms, ce qui rend les formules plus faciles à écrire et à lire,</t>
  </si>
  <si>
    <t>- des matrices, ce qui limite les risques d'effacement d'une formule par erreur.</t>
  </si>
  <si>
    <t>Pour réaliser cet exercice on adoptera les mêmes principes de calcul que pour l'exercice 11, c'est-à-dire utiliser :</t>
  </si>
  <si>
    <t>La première étape consiste à calculer les consommations intermédiaires et les emplois finals de la période courante.</t>
  </si>
  <si>
    <t>Ils seront calculés en multipliant les valeurs de la période de base par le prix des ressources.</t>
  </si>
  <si>
    <t>Dans le tableau des indices de prix, la colonne "Ressources" sera initialisée par des valeurs égales à 1.</t>
  </si>
  <si>
    <t>La deuxième étape consiste à calculer la production en ligne par la somme des consommations intermédiaires, des salaires et de l'excédent brut d'exploitation.</t>
  </si>
  <si>
    <t>La troisième étape consiste à calculer les marges et les importations courantes.</t>
  </si>
  <si>
    <t>Les marges de transport sont calculées en appliquant aux marges de base le prix des ressources en transport,</t>
  </si>
  <si>
    <t>Les importations courantes sont obtenues en multipliant les importations de base par les prix des importations.</t>
  </si>
  <si>
    <t>La quatrième étape consiste à calculer la production en colonnes à partir de la production en lignes.</t>
  </si>
  <si>
    <t>L'hypothèse est ici qu'il s'agit de branches pures, c'est-à-dire que la production d'une branche est égale à celle du produit correspondant.</t>
  </si>
  <si>
    <t>La cinquième étape consiste à calculer le total des ressources comme somme de la production, des importations et des marges.</t>
  </si>
  <si>
    <t>La sixième étape va introduire les itérations, avant de la commencer il est préférable de faire une sauvegarde du document.</t>
  </si>
  <si>
    <t>Il faut également autoriser le tableur à procéder à des itérations.</t>
  </si>
  <si>
    <t>Dans le tableau des indices de prix, le prix des ressources est calculé en divisant le total des ressources courantes par celui des ressources de base.</t>
  </si>
  <si>
    <t>Les indices de prix recherchés sont obtenus en divisant les valeurs courantes par les valeurs de base.</t>
  </si>
  <si>
    <t>L'hypothèse de base est que le prix des emplois évolue comme celui des ressources.</t>
  </si>
  <si>
    <t>Les marges de commerce pour l'agriculture et l'industrie sont obtenues en appliquant aux marges de base le prix des ressources des produits correspondants.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</si>
</sst>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lightGray">
        <fgColor indexed="51"/>
      </patternFill>
    </fill>
    <fill>
      <patternFill patternType="lightGray">
        <fgColor indexed="50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4" borderId="3" xfId="0" applyNumberFormat="1" applyFill="1" applyBorder="1" applyAlignment="1">
      <alignment/>
    </xf>
    <xf numFmtId="165" fontId="0" fillId="0" borderId="2" xfId="0" applyNumberFormat="1" applyBorder="1" applyAlignment="1">
      <alignment/>
    </xf>
    <xf numFmtId="165" fontId="0" fillId="4" borderId="4" xfId="0" applyNumberFormat="1" applyFill="1" applyBorder="1" applyAlignment="1">
      <alignment/>
    </xf>
    <xf numFmtId="165" fontId="0" fillId="0" borderId="6" xfId="0" applyNumberFormat="1" applyBorder="1" applyAlignment="1">
      <alignment/>
    </xf>
    <xf numFmtId="165" fontId="0" fillId="4" borderId="9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2" borderId="7" xfId="0" applyNumberFormat="1" applyFill="1" applyBorder="1" applyAlignment="1">
      <alignment/>
    </xf>
    <xf numFmtId="165" fontId="0" fillId="4" borderId="1" xfId="0" applyNumberFormat="1" applyFill="1" applyBorder="1" applyAlignment="1">
      <alignment/>
    </xf>
    <xf numFmtId="165" fontId="0" fillId="4" borderId="6" xfId="0" applyNumberFormat="1" applyFill="1" applyBorder="1" applyAlignment="1">
      <alignment/>
    </xf>
    <xf numFmtId="0" fontId="4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A1" sqref="A1"/>
    </sheetView>
  </sheetViews>
  <sheetFormatPr defaultColWidth="9.140625" defaultRowHeight="12.75"/>
  <sheetData>
    <row r="1" ht="15.75">
      <c r="A1" s="37" t="s">
        <v>27</v>
      </c>
    </row>
    <row r="3" ht="15.75">
      <c r="A3" s="38" t="s">
        <v>28</v>
      </c>
    </row>
    <row r="5" ht="12.75">
      <c r="A5" t="s">
        <v>29</v>
      </c>
    </row>
    <row r="7" ht="12.75">
      <c r="A7" t="s">
        <v>30</v>
      </c>
    </row>
    <row r="8" ht="12.75">
      <c r="A8" t="s">
        <v>31</v>
      </c>
    </row>
    <row r="9" ht="12.75">
      <c r="A9" t="s">
        <v>32</v>
      </c>
    </row>
    <row r="11" spans="1:3" ht="12.75">
      <c r="A11" s="34" t="s">
        <v>21</v>
      </c>
      <c r="B11" s="35"/>
      <c r="C11" s="36"/>
    </row>
    <row r="12" spans="1:3" ht="12.75">
      <c r="A12" s="16" t="s">
        <v>16</v>
      </c>
      <c r="B12" s="13" t="s">
        <v>17</v>
      </c>
      <c r="C12" s="17" t="s">
        <v>18</v>
      </c>
    </row>
    <row r="13" spans="1:3" ht="12.75">
      <c r="A13" s="18">
        <v>1</v>
      </c>
      <c r="B13" s="19">
        <v>1</v>
      </c>
      <c r="C13" s="18">
        <v>1</v>
      </c>
    </row>
    <row r="14" spans="1:3" ht="12.75">
      <c r="A14" s="20">
        <v>1</v>
      </c>
      <c r="B14" s="21">
        <v>1</v>
      </c>
      <c r="C14" s="20">
        <v>1</v>
      </c>
    </row>
    <row r="15" spans="1:3" ht="12.75">
      <c r="A15" s="20">
        <v>1</v>
      </c>
      <c r="B15" s="21">
        <v>1</v>
      </c>
      <c r="C15" s="20">
        <v>1</v>
      </c>
    </row>
    <row r="16" spans="1:3" ht="12.75">
      <c r="A16" s="20">
        <v>1</v>
      </c>
      <c r="B16" s="21">
        <v>1</v>
      </c>
      <c r="C16" s="20">
        <v>1</v>
      </c>
    </row>
    <row r="17" spans="1:3" ht="12.75">
      <c r="A17" s="22">
        <v>1</v>
      </c>
      <c r="B17" s="23">
        <v>1</v>
      </c>
      <c r="C17" s="22">
        <v>1</v>
      </c>
    </row>
    <row r="19" ht="12.75">
      <c r="A19" t="s">
        <v>33</v>
      </c>
    </row>
    <row r="21" ht="12.75">
      <c r="A21" t="s">
        <v>36</v>
      </c>
    </row>
    <row r="22" ht="12.75">
      <c r="A22" s="42" t="s">
        <v>34</v>
      </c>
    </row>
    <row r="23" ht="12.75">
      <c r="A23" s="42" t="s">
        <v>35</v>
      </c>
    </row>
    <row r="25" ht="12.75">
      <c r="A25" t="s">
        <v>51</v>
      </c>
    </row>
    <row r="26" ht="12.75">
      <c r="A26" t="s">
        <v>39</v>
      </c>
    </row>
    <row r="28" ht="12.75">
      <c r="A28" t="s">
        <v>37</v>
      </c>
    </row>
    <row r="29" ht="12.75">
      <c r="A29" t="s">
        <v>38</v>
      </c>
    </row>
    <row r="31" ht="12.75">
      <c r="A31" t="s">
        <v>40</v>
      </c>
    </row>
    <row r="33" ht="12.75">
      <c r="A33" t="s">
        <v>41</v>
      </c>
    </row>
    <row r="34" ht="12.75">
      <c r="A34" t="s">
        <v>52</v>
      </c>
    </row>
    <row r="35" ht="12.75">
      <c r="A35" t="s">
        <v>42</v>
      </c>
    </row>
    <row r="36" ht="12.75">
      <c r="A36" t="s">
        <v>43</v>
      </c>
    </row>
    <row r="38" ht="12.75">
      <c r="A38" t="s">
        <v>44</v>
      </c>
    </row>
    <row r="39" ht="12.75">
      <c r="A39" t="s">
        <v>45</v>
      </c>
    </row>
    <row r="41" ht="12.75">
      <c r="A41" t="s">
        <v>46</v>
      </c>
    </row>
    <row r="43" ht="12.75">
      <c r="A43" t="s">
        <v>47</v>
      </c>
    </row>
    <row r="44" ht="12.75">
      <c r="A44" t="s">
        <v>48</v>
      </c>
    </row>
    <row r="45" ht="12.75">
      <c r="A45" t="s">
        <v>49</v>
      </c>
    </row>
    <row r="47" ht="12.75">
      <c r="A47" t="s">
        <v>50</v>
      </c>
    </row>
  </sheetData>
  <mergeCells count="1">
    <mergeCell ref="A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16" width="6.7109375" style="0" customWidth="1"/>
  </cols>
  <sheetData>
    <row r="2" spans="2:16" ht="12.75">
      <c r="B2" s="34" t="s">
        <v>18</v>
      </c>
      <c r="C2" s="35"/>
      <c r="D2" s="35"/>
      <c r="E2" s="35"/>
      <c r="F2" s="36"/>
      <c r="G2" s="34" t="s">
        <v>19</v>
      </c>
      <c r="H2" s="35"/>
      <c r="I2" s="35"/>
      <c r="J2" s="35"/>
      <c r="K2" s="35"/>
      <c r="L2" s="35"/>
      <c r="M2" s="35"/>
      <c r="N2" s="35"/>
      <c r="O2" s="35"/>
      <c r="P2" s="36"/>
    </row>
    <row r="3" spans="2:16" ht="12.75">
      <c r="B3" s="1"/>
      <c r="C3" s="1"/>
      <c r="D3" s="35" t="s">
        <v>0</v>
      </c>
      <c r="E3" s="36"/>
      <c r="F3" s="15"/>
      <c r="G3" s="34" t="s">
        <v>20</v>
      </c>
      <c r="H3" s="35"/>
      <c r="I3" s="35"/>
      <c r="J3" s="35"/>
      <c r="K3" s="36"/>
      <c r="L3" s="1"/>
      <c r="M3" s="34" t="s">
        <v>25</v>
      </c>
      <c r="N3" s="35"/>
      <c r="O3" s="36"/>
      <c r="P3" s="24"/>
    </row>
    <row r="4" spans="2:16" ht="12.75">
      <c r="B4" s="2" t="s">
        <v>16</v>
      </c>
      <c r="C4" s="2" t="s">
        <v>17</v>
      </c>
      <c r="D4" s="3" t="s">
        <v>1</v>
      </c>
      <c r="E4" s="3" t="s">
        <v>2</v>
      </c>
      <c r="F4" s="4" t="s">
        <v>3</v>
      </c>
      <c r="G4" s="2" t="s">
        <v>4</v>
      </c>
      <c r="H4" s="2" t="s">
        <v>5</v>
      </c>
      <c r="I4" s="2" t="s">
        <v>1</v>
      </c>
      <c r="J4" s="2" t="s">
        <v>2</v>
      </c>
      <c r="K4" s="2" t="s">
        <v>6</v>
      </c>
      <c r="L4" s="2" t="s">
        <v>3</v>
      </c>
      <c r="M4" s="2" t="s">
        <v>22</v>
      </c>
      <c r="N4" s="2" t="s">
        <v>23</v>
      </c>
      <c r="O4" s="2" t="s">
        <v>24</v>
      </c>
      <c r="P4" s="4" t="s">
        <v>3</v>
      </c>
    </row>
    <row r="5" spans="1:16" ht="12.75">
      <c r="A5" s="1" t="s">
        <v>7</v>
      </c>
      <c r="B5" s="5">
        <v>1000</v>
      </c>
      <c r="C5" s="5">
        <v>200</v>
      </c>
      <c r="D5" s="5">
        <v>200</v>
      </c>
      <c r="E5" s="5">
        <v>50</v>
      </c>
      <c r="F5" s="6">
        <f>SUM(B5:E5)</f>
        <v>1450</v>
      </c>
      <c r="G5" s="5">
        <v>100</v>
      </c>
      <c r="H5" s="5">
        <v>300</v>
      </c>
      <c r="I5" s="5"/>
      <c r="J5" s="5"/>
      <c r="K5" s="5">
        <v>200</v>
      </c>
      <c r="L5" s="1">
        <f>SUM(G5:K5)</f>
        <v>600</v>
      </c>
      <c r="M5" s="5">
        <v>650</v>
      </c>
      <c r="N5" s="5">
        <v>100</v>
      </c>
      <c r="O5" s="5">
        <v>100</v>
      </c>
      <c r="P5" s="6">
        <f>F5</f>
        <v>1450</v>
      </c>
    </row>
    <row r="6" spans="1:16" ht="12.75">
      <c r="A6" s="7" t="s">
        <v>8</v>
      </c>
      <c r="B6" s="8">
        <v>3000</v>
      </c>
      <c r="C6" s="8">
        <v>600</v>
      </c>
      <c r="D6" s="8">
        <v>600</v>
      </c>
      <c r="E6" s="8">
        <v>150</v>
      </c>
      <c r="F6" s="9">
        <f>SUM(B6:E6)</f>
        <v>4350</v>
      </c>
      <c r="G6" s="8">
        <v>200</v>
      </c>
      <c r="H6" s="8">
        <v>500</v>
      </c>
      <c r="I6" s="8">
        <v>50</v>
      </c>
      <c r="J6" s="8">
        <v>100</v>
      </c>
      <c r="K6" s="8">
        <v>300</v>
      </c>
      <c r="L6" s="7">
        <f>SUM(G6:K6)</f>
        <v>1150</v>
      </c>
      <c r="M6" s="8">
        <v>1600</v>
      </c>
      <c r="N6" s="8">
        <v>900</v>
      </c>
      <c r="O6" s="8">
        <v>700</v>
      </c>
      <c r="P6" s="9">
        <f>F6</f>
        <v>4350</v>
      </c>
    </row>
    <row r="7" spans="1:16" ht="12.75">
      <c r="A7" s="7" t="s">
        <v>9</v>
      </c>
      <c r="B7" s="8">
        <v>820</v>
      </c>
      <c r="C7" s="8"/>
      <c r="D7" s="8">
        <v>-800</v>
      </c>
      <c r="E7" s="8"/>
      <c r="F7" s="9">
        <f>SUM(B7:E7)</f>
        <v>20</v>
      </c>
      <c r="G7" s="8"/>
      <c r="H7" s="8"/>
      <c r="I7" s="8"/>
      <c r="J7" s="8"/>
      <c r="K7" s="8"/>
      <c r="L7" s="7">
        <f>SUM(G7:K7)</f>
        <v>0</v>
      </c>
      <c r="M7" s="8">
        <v>20</v>
      </c>
      <c r="N7" s="8">
        <v>0</v>
      </c>
      <c r="O7" s="8"/>
      <c r="P7" s="9">
        <f>F7</f>
        <v>20</v>
      </c>
    </row>
    <row r="8" spans="1:16" ht="12.75">
      <c r="A8" s="7" t="s">
        <v>10</v>
      </c>
      <c r="B8" s="8">
        <v>400</v>
      </c>
      <c r="C8" s="8">
        <v>100</v>
      </c>
      <c r="D8" s="8"/>
      <c r="E8" s="8">
        <v>-200</v>
      </c>
      <c r="F8" s="9">
        <f>SUM(B8:E8)</f>
        <v>300</v>
      </c>
      <c r="G8" s="8"/>
      <c r="H8" s="8"/>
      <c r="I8" s="8">
        <v>50</v>
      </c>
      <c r="J8" s="8">
        <v>50</v>
      </c>
      <c r="K8" s="8"/>
      <c r="L8" s="7">
        <f>SUM(G8:K8)</f>
        <v>100</v>
      </c>
      <c r="M8" s="8">
        <v>100</v>
      </c>
      <c r="N8" s="8">
        <v>0</v>
      </c>
      <c r="O8" s="8">
        <v>100</v>
      </c>
      <c r="P8" s="9">
        <f>F8</f>
        <v>300</v>
      </c>
    </row>
    <row r="9" spans="1:16" ht="12.75">
      <c r="A9" s="7" t="s">
        <v>11</v>
      </c>
      <c r="B9" s="8">
        <v>2000</v>
      </c>
      <c r="C9" s="8">
        <v>100</v>
      </c>
      <c r="D9" s="8"/>
      <c r="E9" s="8"/>
      <c r="F9" s="9">
        <f>SUM(B9:E9)</f>
        <v>2100</v>
      </c>
      <c r="G9" s="8">
        <v>100</v>
      </c>
      <c r="H9" s="8">
        <v>200</v>
      </c>
      <c r="I9" s="8">
        <v>100</v>
      </c>
      <c r="J9" s="8">
        <v>50</v>
      </c>
      <c r="K9" s="8">
        <v>200</v>
      </c>
      <c r="L9" s="7">
        <f>SUM(G9:K9)</f>
        <v>650</v>
      </c>
      <c r="M9" s="8">
        <v>1250</v>
      </c>
      <c r="N9" s="8">
        <v>0</v>
      </c>
      <c r="O9" s="8">
        <v>200</v>
      </c>
      <c r="P9" s="9">
        <f>F9</f>
        <v>2100</v>
      </c>
    </row>
    <row r="10" spans="1:16" ht="12.75">
      <c r="A10" s="14" t="s">
        <v>12</v>
      </c>
      <c r="B10" s="11">
        <f aca="true" t="shared" si="0" ref="B10:L10">SUM(B5:B9)</f>
        <v>7220</v>
      </c>
      <c r="C10" s="11">
        <f t="shared" si="0"/>
        <v>1000</v>
      </c>
      <c r="D10" s="11">
        <f t="shared" si="0"/>
        <v>0</v>
      </c>
      <c r="E10" s="11">
        <f t="shared" si="0"/>
        <v>0</v>
      </c>
      <c r="F10" s="11">
        <f t="shared" si="0"/>
        <v>8220</v>
      </c>
      <c r="G10" s="11">
        <f t="shared" si="0"/>
        <v>400</v>
      </c>
      <c r="H10" s="11">
        <f t="shared" si="0"/>
        <v>1000</v>
      </c>
      <c r="I10" s="11">
        <f t="shared" si="0"/>
        <v>200</v>
      </c>
      <c r="J10" s="11">
        <f t="shared" si="0"/>
        <v>200</v>
      </c>
      <c r="K10" s="11">
        <f t="shared" si="0"/>
        <v>700</v>
      </c>
      <c r="L10" s="11">
        <f t="shared" si="0"/>
        <v>2500</v>
      </c>
      <c r="M10" s="10">
        <f>SUM(M5:M9)</f>
        <v>3620</v>
      </c>
      <c r="N10" s="10">
        <f>SUM(N5:N9)</f>
        <v>1000</v>
      </c>
      <c r="O10" s="10">
        <f>SUM(O5:O9)</f>
        <v>1100</v>
      </c>
      <c r="P10" s="11">
        <f>SUM(P5:P9)</f>
        <v>8220</v>
      </c>
    </row>
    <row r="11" spans="3:12" ht="12.75">
      <c r="C11" s="28" t="s">
        <v>14</v>
      </c>
      <c r="D11" s="29"/>
      <c r="E11" s="29"/>
      <c r="F11" s="30"/>
      <c r="G11" s="12">
        <v>400</v>
      </c>
      <c r="H11" s="12">
        <v>1500</v>
      </c>
      <c r="I11" s="12">
        <v>300</v>
      </c>
      <c r="J11" s="12">
        <v>120</v>
      </c>
      <c r="K11" s="12">
        <v>800</v>
      </c>
      <c r="L11" s="12">
        <f>SUM(G11:K11)</f>
        <v>3120</v>
      </c>
    </row>
    <row r="12" spans="3:12" ht="12.75">
      <c r="C12" s="28" t="s">
        <v>15</v>
      </c>
      <c r="D12" s="29"/>
      <c r="E12" s="29"/>
      <c r="F12" s="30"/>
      <c r="G12" s="12">
        <v>200</v>
      </c>
      <c r="H12" s="12">
        <v>500</v>
      </c>
      <c r="I12" s="12">
        <v>320</v>
      </c>
      <c r="J12" s="12">
        <v>80</v>
      </c>
      <c r="K12" s="12">
        <v>500</v>
      </c>
      <c r="L12" s="25">
        <f>SUM(G12:K12)</f>
        <v>1600</v>
      </c>
    </row>
    <row r="13" spans="3:12" ht="12.75">
      <c r="C13" s="31" t="s">
        <v>13</v>
      </c>
      <c r="D13" s="32"/>
      <c r="E13" s="32"/>
      <c r="F13" s="33"/>
      <c r="G13" s="10">
        <v>1000</v>
      </c>
      <c r="H13" s="10">
        <v>3000</v>
      </c>
      <c r="I13" s="10">
        <v>820</v>
      </c>
      <c r="J13" s="10">
        <v>400</v>
      </c>
      <c r="K13" s="10">
        <v>2000</v>
      </c>
      <c r="L13" s="26">
        <f>SUM(Lprodb)</f>
        <v>7220</v>
      </c>
    </row>
  </sheetData>
  <mergeCells count="8">
    <mergeCell ref="C11:F11"/>
    <mergeCell ref="C12:F12"/>
    <mergeCell ref="C13:F13"/>
    <mergeCell ref="G2:P2"/>
    <mergeCell ref="M3:O3"/>
    <mergeCell ref="B2:F2"/>
    <mergeCell ref="G3:K3"/>
    <mergeCell ref="D3:E3"/>
  </mergeCells>
  <printOptions/>
  <pageMargins left="0.75" right="0.75" top="1" bottom="1" header="0.5" footer="0.5"/>
  <pageSetup orientation="portrait" paperSize="9"/>
  <ignoredErrors>
    <ignoredError sqref="L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16" width="6.7109375" style="0" customWidth="1"/>
    <col min="17" max="17" width="2.57421875" style="0" customWidth="1"/>
    <col min="18" max="19" width="6.7109375" style="0" customWidth="1"/>
    <col min="20" max="20" width="10.8515625" style="0" bestFit="1" customWidth="1"/>
  </cols>
  <sheetData>
    <row r="2" spans="2:16" ht="12.75">
      <c r="B2" s="34" t="s">
        <v>18</v>
      </c>
      <c r="C2" s="35"/>
      <c r="D2" s="35"/>
      <c r="E2" s="35"/>
      <c r="F2" s="36"/>
      <c r="G2" s="34" t="s">
        <v>19</v>
      </c>
      <c r="H2" s="35"/>
      <c r="I2" s="35"/>
      <c r="J2" s="35"/>
      <c r="K2" s="36"/>
      <c r="L2" s="27"/>
      <c r="M2" s="27"/>
      <c r="N2" s="27"/>
      <c r="O2" s="27"/>
      <c r="P2" s="27"/>
    </row>
    <row r="3" spans="2:20" ht="12.75">
      <c r="B3" s="1"/>
      <c r="C3" s="1"/>
      <c r="D3" s="35" t="s">
        <v>0</v>
      </c>
      <c r="E3" s="36"/>
      <c r="F3" s="15"/>
      <c r="G3" s="34" t="s">
        <v>20</v>
      </c>
      <c r="H3" s="35"/>
      <c r="I3" s="35"/>
      <c r="J3" s="35"/>
      <c r="K3" s="36"/>
      <c r="L3" s="1"/>
      <c r="M3" s="34" t="s">
        <v>25</v>
      </c>
      <c r="N3" s="35"/>
      <c r="O3" s="36"/>
      <c r="P3" s="24"/>
      <c r="R3" s="34" t="s">
        <v>21</v>
      </c>
      <c r="S3" s="35"/>
      <c r="T3" s="36"/>
    </row>
    <row r="4" spans="2:20" ht="12.75">
      <c r="B4" s="2" t="s">
        <v>16</v>
      </c>
      <c r="C4" s="2" t="s">
        <v>17</v>
      </c>
      <c r="D4" s="3" t="s">
        <v>1</v>
      </c>
      <c r="E4" s="3" t="s">
        <v>2</v>
      </c>
      <c r="F4" s="4" t="s">
        <v>3</v>
      </c>
      <c r="G4" s="2" t="s">
        <v>4</v>
      </c>
      <c r="H4" s="2" t="s">
        <v>5</v>
      </c>
      <c r="I4" s="2" t="s">
        <v>1</v>
      </c>
      <c r="J4" s="2" t="s">
        <v>2</v>
      </c>
      <c r="K4" s="2" t="s">
        <v>6</v>
      </c>
      <c r="L4" s="2" t="s">
        <v>3</v>
      </c>
      <c r="M4" s="2" t="s">
        <v>22</v>
      </c>
      <c r="N4" s="2" t="s">
        <v>23</v>
      </c>
      <c r="O4" s="2" t="s">
        <v>24</v>
      </c>
      <c r="P4" s="4" t="s">
        <v>3</v>
      </c>
      <c r="R4" s="16" t="s">
        <v>16</v>
      </c>
      <c r="S4" s="13" t="s">
        <v>17</v>
      </c>
      <c r="T4" s="17" t="s">
        <v>18</v>
      </c>
    </row>
    <row r="5" spans="1:20" ht="12.75">
      <c r="A5" s="1" t="s">
        <v>7</v>
      </c>
      <c r="B5" s="5">
        <v>1000</v>
      </c>
      <c r="C5" s="5">
        <v>200</v>
      </c>
      <c r="D5" s="5">
        <v>200</v>
      </c>
      <c r="E5" s="5">
        <v>50</v>
      </c>
      <c r="F5" s="6">
        <v>1450</v>
      </c>
      <c r="G5" s="5">
        <v>100</v>
      </c>
      <c r="H5" s="5">
        <v>300</v>
      </c>
      <c r="I5" s="5">
        <v>0</v>
      </c>
      <c r="J5" s="5">
        <v>0</v>
      </c>
      <c r="K5" s="5">
        <v>200</v>
      </c>
      <c r="L5" s="1">
        <v>600</v>
      </c>
      <c r="M5" s="5">
        <v>650</v>
      </c>
      <c r="N5" s="5">
        <v>100</v>
      </c>
      <c r="O5" s="5">
        <v>100</v>
      </c>
      <c r="P5" s="6">
        <v>1450</v>
      </c>
      <c r="R5" s="18">
        <v>1</v>
      </c>
      <c r="S5" s="19">
        <v>1</v>
      </c>
      <c r="T5" s="18">
        <v>1</v>
      </c>
    </row>
    <row r="6" spans="1:20" ht="12.75">
      <c r="A6" s="7" t="s">
        <v>8</v>
      </c>
      <c r="B6" s="8">
        <v>3000</v>
      </c>
      <c r="C6" s="8">
        <v>600</v>
      </c>
      <c r="D6" s="8">
        <v>600</v>
      </c>
      <c r="E6" s="8">
        <v>150</v>
      </c>
      <c r="F6" s="9">
        <v>4350</v>
      </c>
      <c r="G6" s="8">
        <v>200</v>
      </c>
      <c r="H6" s="8">
        <v>500</v>
      </c>
      <c r="I6" s="8">
        <v>50</v>
      </c>
      <c r="J6" s="8">
        <v>100</v>
      </c>
      <c r="K6" s="8">
        <v>300</v>
      </c>
      <c r="L6" s="7">
        <v>1150</v>
      </c>
      <c r="M6" s="8">
        <v>1600</v>
      </c>
      <c r="N6" s="8">
        <v>900</v>
      </c>
      <c r="O6" s="8">
        <v>700</v>
      </c>
      <c r="P6" s="9">
        <v>4350</v>
      </c>
      <c r="R6" s="20">
        <v>1</v>
      </c>
      <c r="S6" s="21">
        <v>1</v>
      </c>
      <c r="T6" s="20">
        <v>1</v>
      </c>
    </row>
    <row r="7" spans="1:20" ht="12.75">
      <c r="A7" s="7" t="s">
        <v>9</v>
      </c>
      <c r="B7" s="8">
        <v>820</v>
      </c>
      <c r="C7" s="8">
        <v>0</v>
      </c>
      <c r="D7" s="8">
        <v>-800</v>
      </c>
      <c r="E7" s="8">
        <v>0</v>
      </c>
      <c r="F7" s="9">
        <v>20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7">
        <v>0</v>
      </c>
      <c r="M7" s="8">
        <v>20</v>
      </c>
      <c r="N7" s="8">
        <v>0</v>
      </c>
      <c r="O7" s="8">
        <v>0</v>
      </c>
      <c r="P7" s="9">
        <v>20</v>
      </c>
      <c r="R7" s="20">
        <v>1</v>
      </c>
      <c r="S7" s="21">
        <v>1</v>
      </c>
      <c r="T7" s="20">
        <v>1</v>
      </c>
    </row>
    <row r="8" spans="1:20" ht="12.75">
      <c r="A8" s="7" t="s">
        <v>10</v>
      </c>
      <c r="B8" s="8">
        <v>400</v>
      </c>
      <c r="C8" s="8">
        <v>100</v>
      </c>
      <c r="D8" s="8"/>
      <c r="E8" s="8">
        <v>-200</v>
      </c>
      <c r="F8" s="9">
        <v>300</v>
      </c>
      <c r="G8" s="8">
        <v>0</v>
      </c>
      <c r="H8" s="8">
        <v>0</v>
      </c>
      <c r="I8" s="8">
        <v>50</v>
      </c>
      <c r="J8" s="8">
        <v>50</v>
      </c>
      <c r="K8" s="8">
        <v>0</v>
      </c>
      <c r="L8" s="7">
        <v>100</v>
      </c>
      <c r="M8" s="8">
        <v>100</v>
      </c>
      <c r="N8" s="8">
        <v>0</v>
      </c>
      <c r="O8" s="8">
        <v>100</v>
      </c>
      <c r="P8" s="9">
        <v>300</v>
      </c>
      <c r="R8" s="20">
        <v>1</v>
      </c>
      <c r="S8" s="21">
        <v>1</v>
      </c>
      <c r="T8" s="20">
        <v>1</v>
      </c>
    </row>
    <row r="9" spans="1:20" ht="12.75">
      <c r="A9" s="7" t="s">
        <v>11</v>
      </c>
      <c r="B9" s="8">
        <v>2000</v>
      </c>
      <c r="C9" s="8">
        <v>100</v>
      </c>
      <c r="D9" s="8"/>
      <c r="E9" s="8">
        <v>0</v>
      </c>
      <c r="F9" s="9">
        <v>2100</v>
      </c>
      <c r="G9" s="8">
        <v>100</v>
      </c>
      <c r="H9" s="8">
        <v>200</v>
      </c>
      <c r="I9" s="8">
        <v>100</v>
      </c>
      <c r="J9" s="8">
        <v>50</v>
      </c>
      <c r="K9" s="8">
        <v>200</v>
      </c>
      <c r="L9" s="7">
        <v>650</v>
      </c>
      <c r="M9" s="8">
        <v>1250</v>
      </c>
      <c r="N9" s="8">
        <v>0</v>
      </c>
      <c r="O9" s="8">
        <v>200</v>
      </c>
      <c r="P9" s="9">
        <v>2100</v>
      </c>
      <c r="R9" s="22">
        <v>1</v>
      </c>
      <c r="S9" s="23">
        <v>1</v>
      </c>
      <c r="T9" s="22">
        <v>1</v>
      </c>
    </row>
    <row r="10" spans="1:16" ht="12.75">
      <c r="A10" s="14" t="s">
        <v>12</v>
      </c>
      <c r="B10" s="11">
        <v>7220</v>
      </c>
      <c r="C10" s="11">
        <v>1000</v>
      </c>
      <c r="D10" s="11">
        <v>0</v>
      </c>
      <c r="E10" s="11">
        <v>0</v>
      </c>
      <c r="F10" s="11">
        <v>8220</v>
      </c>
      <c r="G10" s="11">
        <v>400</v>
      </c>
      <c r="H10" s="11">
        <v>1000</v>
      </c>
      <c r="I10" s="11">
        <v>200</v>
      </c>
      <c r="J10" s="11">
        <v>200</v>
      </c>
      <c r="K10" s="11">
        <v>700</v>
      </c>
      <c r="L10" s="11">
        <v>2500</v>
      </c>
      <c r="M10" s="10">
        <v>3620</v>
      </c>
      <c r="N10" s="10">
        <v>1000</v>
      </c>
      <c r="O10" s="10">
        <v>1100</v>
      </c>
      <c r="P10" s="11">
        <v>8220</v>
      </c>
    </row>
    <row r="11" spans="3:18" ht="12.75">
      <c r="C11" s="28" t="s">
        <v>14</v>
      </c>
      <c r="D11" s="29"/>
      <c r="E11" s="29"/>
      <c r="F11" s="30"/>
      <c r="G11" s="12">
        <v>400</v>
      </c>
      <c r="H11" s="12">
        <v>1500</v>
      </c>
      <c r="I11" s="12">
        <v>300</v>
      </c>
      <c r="J11" s="12">
        <v>120</v>
      </c>
      <c r="K11" s="12">
        <v>800</v>
      </c>
      <c r="L11" s="12">
        <v>3120</v>
      </c>
      <c r="R11" s="40">
        <v>1</v>
      </c>
    </row>
    <row r="12" spans="3:18" ht="12.75">
      <c r="C12" s="28" t="s">
        <v>15</v>
      </c>
      <c r="D12" s="29"/>
      <c r="E12" s="29"/>
      <c r="F12" s="30"/>
      <c r="G12" s="12">
        <v>200</v>
      </c>
      <c r="H12" s="12">
        <v>500</v>
      </c>
      <c r="I12" s="12">
        <v>320</v>
      </c>
      <c r="J12" s="12">
        <v>80</v>
      </c>
      <c r="K12" s="12">
        <v>500</v>
      </c>
      <c r="L12" s="25">
        <v>1600</v>
      </c>
      <c r="R12" s="41">
        <v>1</v>
      </c>
    </row>
    <row r="13" spans="3:12" ht="12.75">
      <c r="C13" s="31" t="s">
        <v>13</v>
      </c>
      <c r="D13" s="32"/>
      <c r="E13" s="32"/>
      <c r="F13" s="33"/>
      <c r="G13" s="10">
        <v>1000</v>
      </c>
      <c r="H13" s="10">
        <v>3000</v>
      </c>
      <c r="I13" s="10">
        <v>820</v>
      </c>
      <c r="J13" s="10">
        <v>400</v>
      </c>
      <c r="K13" s="10">
        <v>2000</v>
      </c>
      <c r="L13" s="26">
        <v>7220</v>
      </c>
    </row>
    <row r="15" spans="8:13" ht="12.75">
      <c r="H15" t="s">
        <v>26</v>
      </c>
      <c r="M15" s="39">
        <f>CFc/CFb</f>
        <v>1</v>
      </c>
    </row>
  </sheetData>
  <mergeCells count="9">
    <mergeCell ref="B2:F2"/>
    <mergeCell ref="G3:K3"/>
    <mergeCell ref="G2:K2"/>
    <mergeCell ref="D3:E3"/>
    <mergeCell ref="C11:F11"/>
    <mergeCell ref="C12:F12"/>
    <mergeCell ref="C13:F13"/>
    <mergeCell ref="R3:T3"/>
    <mergeCell ref="M3:O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malhefr</dc:creator>
  <cp:keywords/>
  <dc:description/>
  <cp:lastModifiedBy>malhefr</cp:lastModifiedBy>
  <dcterms:created xsi:type="dcterms:W3CDTF">2009-01-16T10:16:32Z</dcterms:created>
  <dcterms:modified xsi:type="dcterms:W3CDTF">2009-01-26T13:58:22Z</dcterms:modified>
  <cp:category/>
  <cp:version/>
  <cp:contentType/>
  <cp:contentStatus/>
</cp:coreProperties>
</file>